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v\Desktop\scan\"/>
    </mc:Choice>
  </mc:AlternateContent>
  <bookViews>
    <workbookView xWindow="90" yWindow="135" windowWidth="16260" windowHeight="53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20" i="1" l="1"/>
  <c r="I21" i="1" s="1"/>
  <c r="H20" i="1"/>
  <c r="H21" i="1" s="1"/>
  <c r="G20" i="1"/>
  <c r="G21" i="1" s="1"/>
  <c r="E20" i="1"/>
  <c r="E21" i="1" s="1"/>
  <c r="F20" i="1"/>
  <c r="F21" i="1" s="1"/>
  <c r="D20" i="1"/>
  <c r="D21" i="1" s="1"/>
  <c r="K18" i="1"/>
  <c r="I15" i="1"/>
  <c r="I16" i="1" s="1"/>
  <c r="H15" i="1"/>
  <c r="H16" i="1" s="1"/>
  <c r="E15" i="1"/>
  <c r="E16" i="1" s="1"/>
  <c r="F15" i="1"/>
  <c r="F16" i="1" s="1"/>
  <c r="G15" i="1"/>
  <c r="G16" i="1" s="1"/>
  <c r="D15" i="1"/>
  <c r="D16" i="1" s="1"/>
  <c r="K13" i="1"/>
  <c r="I11" i="1"/>
  <c r="H11" i="1"/>
  <c r="E11" i="1"/>
  <c r="F11" i="1"/>
  <c r="G11" i="1"/>
  <c r="D11" i="1"/>
  <c r="I8" i="1"/>
  <c r="H8" i="1"/>
  <c r="E8" i="1"/>
  <c r="F8" i="1"/>
  <c r="G8" i="1"/>
  <c r="D8" i="1"/>
  <c r="H5" i="1"/>
  <c r="E5" i="1"/>
  <c r="F5" i="1"/>
  <c r="G5" i="1"/>
  <c r="D5" i="1"/>
  <c r="K10" i="1"/>
  <c r="K7" i="1"/>
  <c r="I4" i="1"/>
  <c r="I5" i="1" s="1"/>
  <c r="Q5" i="1"/>
  <c r="R6" i="1" s="1"/>
  <c r="K20" i="1" l="1"/>
  <c r="K21" i="1" s="1"/>
  <c r="L21" i="1" s="1"/>
  <c r="K15" i="1"/>
  <c r="K16" i="1" s="1"/>
  <c r="L16" i="1" s="1"/>
  <c r="K5" i="1"/>
  <c r="L5" i="1" s="1"/>
  <c r="K8" i="1"/>
  <c r="L8" i="1" s="1"/>
  <c r="K11" i="1"/>
  <c r="L11" i="1" s="1"/>
  <c r="K4" i="1"/>
</calcChain>
</file>

<file path=xl/sharedStrings.xml><?xml version="1.0" encoding="utf-8"?>
<sst xmlns="http://schemas.openxmlformats.org/spreadsheetml/2006/main" count="54" uniqueCount="30">
  <si>
    <t>ss</t>
  </si>
  <si>
    <t>defence</t>
  </si>
  <si>
    <t>unempl</t>
  </si>
  <si>
    <t>medicare/medicaid</t>
  </si>
  <si>
    <t>interest</t>
  </si>
  <si>
    <t>other</t>
  </si>
  <si>
    <t>all</t>
  </si>
  <si>
    <t>spend</t>
  </si>
  <si>
    <t>paid</t>
  </si>
  <si>
    <t>def</t>
  </si>
  <si>
    <t>%</t>
  </si>
  <si>
    <t>def/surp</t>
  </si>
  <si>
    <t>present</t>
  </si>
  <si>
    <t>Options</t>
  </si>
  <si>
    <t>Plan #</t>
  </si>
  <si>
    <t>halved unemplyment</t>
  </si>
  <si>
    <t>surplus</t>
  </si>
  <si>
    <t>$trillions</t>
  </si>
  <si>
    <t>deficit</t>
  </si>
  <si>
    <t>% change</t>
  </si>
  <si>
    <t>% adjsuted</t>
  </si>
  <si>
    <t>$Tril</t>
  </si>
  <si>
    <t>no nonsence plan</t>
  </si>
  <si>
    <t>(most of "other" gone)</t>
  </si>
  <si>
    <t>(the road to disaster)</t>
  </si>
  <si>
    <t>fair and reasonable compromise</t>
  </si>
  <si>
    <t>U.S. Federal Budget, deficit solution by a small business owner</t>
  </si>
  <si>
    <t>no impact on sick and elderly</t>
  </si>
  <si>
    <t>(everyone shares (some) pain)</t>
  </si>
  <si>
    <r>
      <t>(get-</t>
    </r>
    <r>
      <rPr>
        <i/>
        <sz val="18"/>
        <color theme="1"/>
        <rFont val="Calibri"/>
        <family val="2"/>
        <scheme val="minor"/>
      </rPr>
      <t>some</t>
    </r>
    <r>
      <rPr>
        <sz val="18"/>
        <color theme="1"/>
        <rFont val="Calibri"/>
        <family val="2"/>
        <scheme val="minor"/>
      </rPr>
      <t>-job effort)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</si>
</sst>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.000"/>
    <numFmt numFmtId="166" formatCode="&quot;$&quot;#,##0.000"/>
    <numFmt numFmtId="167" formatCode="&quot;$&quot;#,##0.000_);[Red]\(&quot;$&quot;#,##0.000\)"/>
  </numFmts>
  <fonts count="14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rgb="FF00800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i/>
      <u/>
      <sz val="18"/>
      <color theme="1"/>
      <name val="Calibri"/>
      <family val="2"/>
      <scheme val="minor"/>
    </font>
    <font>
      <i/>
      <u/>
      <sz val="18"/>
      <color rgb="FFFF0000"/>
      <name val="Calibri"/>
      <family val="2"/>
      <scheme val="minor"/>
    </font>
    <font>
      <i/>
      <u/>
      <sz val="1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1" fontId="1" fillId="0" borderId="0" xfId="0" applyNumberFormat="1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left"/>
      <protection hidden="1"/>
    </xf>
    <xf numFmtId="164" fontId="1" fillId="0" borderId="0" xfId="0" applyNumberFormat="1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1" fontId="2" fillId="0" borderId="0" xfId="0" applyNumberFormat="1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left"/>
      <protection hidden="1"/>
    </xf>
    <xf numFmtId="1" fontId="1" fillId="0" borderId="1" xfId="0" applyNumberFormat="1" applyFont="1" applyBorder="1" applyAlignment="1" applyProtection="1">
      <alignment horizontal="center"/>
      <protection hidden="1"/>
    </xf>
    <xf numFmtId="9" fontId="1" fillId="0" borderId="1" xfId="0" applyNumberFormat="1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165" fontId="1" fillId="0" borderId="0" xfId="0" applyNumberFormat="1" applyFont="1" applyAlignment="1" applyProtection="1">
      <alignment horizontal="center"/>
      <protection hidden="1"/>
    </xf>
    <xf numFmtId="165" fontId="3" fillId="0" borderId="0" xfId="0" applyNumberFormat="1" applyFont="1" applyAlignment="1" applyProtection="1">
      <alignment horizontal="center"/>
      <protection hidden="1"/>
    </xf>
    <xf numFmtId="165" fontId="1" fillId="0" borderId="0" xfId="0" applyNumberFormat="1" applyFont="1" applyAlignment="1" applyProtection="1">
      <alignment horizontal="left"/>
      <protection hidden="1"/>
    </xf>
    <xf numFmtId="165" fontId="1" fillId="0" borderId="1" xfId="0" applyNumberFormat="1" applyFont="1" applyBorder="1" applyAlignment="1" applyProtection="1">
      <alignment horizontal="center"/>
      <protection hidden="1"/>
    </xf>
    <xf numFmtId="166" fontId="3" fillId="0" borderId="1" xfId="0" applyNumberFormat="1" applyFont="1" applyBorder="1" applyAlignment="1" applyProtection="1">
      <alignment horizontal="center"/>
      <protection hidden="1"/>
    </xf>
    <xf numFmtId="167" fontId="4" fillId="0" borderId="1" xfId="0" applyNumberFormat="1" applyFont="1" applyBorder="1" applyAlignment="1" applyProtection="1">
      <alignment horizontal="center"/>
      <protection hidden="1"/>
    </xf>
    <xf numFmtId="167" fontId="5" fillId="0" borderId="0" xfId="0" applyNumberFormat="1" applyFont="1" applyBorder="1" applyAlignment="1" applyProtection="1">
      <alignment horizontal="center"/>
      <protection hidden="1"/>
    </xf>
    <xf numFmtId="166" fontId="6" fillId="0" borderId="0" xfId="0" applyNumberFormat="1" applyFont="1" applyFill="1" applyAlignment="1" applyProtection="1">
      <alignment horizontal="center"/>
      <protection hidden="1"/>
    </xf>
    <xf numFmtId="166" fontId="7" fillId="0" borderId="0" xfId="0" applyNumberFormat="1" applyFont="1" applyAlignment="1" applyProtection="1">
      <alignment horizontal="center"/>
      <protection hidden="1"/>
    </xf>
    <xf numFmtId="166" fontId="1" fillId="3" borderId="0" xfId="0" applyNumberFormat="1" applyFont="1" applyFill="1" applyAlignment="1" applyProtection="1">
      <alignment horizontal="center"/>
      <protection hidden="1"/>
    </xf>
    <xf numFmtId="9" fontId="1" fillId="0" borderId="0" xfId="0" applyNumberFormat="1" applyFont="1" applyAlignment="1" applyProtection="1">
      <alignment horizontal="center"/>
      <protection hidden="1"/>
    </xf>
    <xf numFmtId="9" fontId="8" fillId="0" borderId="1" xfId="0" applyNumberFormat="1" applyFont="1" applyBorder="1" applyAlignment="1" applyProtection="1">
      <alignment horizontal="center"/>
      <protection hidden="1"/>
    </xf>
    <xf numFmtId="165" fontId="1" fillId="0" borderId="0" xfId="0" applyNumberFormat="1" applyFont="1" applyFill="1" applyAlignment="1" applyProtection="1">
      <alignment horizontal="center"/>
      <protection hidden="1"/>
    </xf>
    <xf numFmtId="165" fontId="8" fillId="0" borderId="1" xfId="0" applyNumberFormat="1" applyFont="1" applyBorder="1" applyAlignment="1" applyProtection="1">
      <alignment horizontal="center"/>
      <protection hidden="1"/>
    </xf>
    <xf numFmtId="166" fontId="1" fillId="0" borderId="0" xfId="0" applyNumberFormat="1" applyFont="1" applyFill="1" applyAlignment="1" applyProtection="1">
      <alignment horizontal="center"/>
      <protection hidden="1"/>
    </xf>
    <xf numFmtId="164" fontId="1" fillId="0" borderId="0" xfId="0" applyNumberFormat="1" applyFont="1" applyFill="1" applyAlignment="1" applyProtection="1">
      <alignment horizontal="center"/>
      <protection hidden="1"/>
    </xf>
    <xf numFmtId="9" fontId="10" fillId="0" borderId="1" xfId="0" applyNumberFormat="1" applyFont="1" applyBorder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1" fontId="11" fillId="0" borderId="1" xfId="0" applyNumberFormat="1" applyFont="1" applyBorder="1" applyAlignment="1" applyProtection="1">
      <alignment horizontal="center"/>
      <protection hidden="1"/>
    </xf>
    <xf numFmtId="9" fontId="11" fillId="0" borderId="1" xfId="0" applyNumberFormat="1" applyFont="1" applyBorder="1" applyAlignment="1" applyProtection="1">
      <alignment horizontal="center"/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horizontal="center"/>
      <protection hidden="1"/>
    </xf>
    <xf numFmtId="0" fontId="11" fillId="0" borderId="0" xfId="0" applyFont="1" applyFill="1" applyAlignment="1" applyProtection="1">
      <alignment horizontal="center"/>
      <protection hidden="1"/>
    </xf>
    <xf numFmtId="165" fontId="10" fillId="0" borderId="1" xfId="0" applyNumberFormat="1" applyFont="1" applyBorder="1" applyAlignment="1" applyProtection="1">
      <alignment horizontal="center"/>
      <protection hidden="1"/>
    </xf>
    <xf numFmtId="167" fontId="4" fillId="2" borderId="1" xfId="0" applyNumberFormat="1" applyFont="1" applyFill="1" applyBorder="1" applyAlignment="1" applyProtection="1">
      <alignment horizontal="center"/>
      <protection hidden="1"/>
    </xf>
    <xf numFmtId="9" fontId="1" fillId="4" borderId="1" xfId="0" applyNumberFormat="1" applyFont="1" applyFill="1" applyBorder="1" applyAlignment="1" applyProtection="1">
      <alignment horizontal="center"/>
      <protection locked="0"/>
    </xf>
    <xf numFmtId="9" fontId="8" fillId="4" borderId="1" xfId="0" applyNumberFormat="1" applyFont="1" applyFill="1" applyBorder="1" applyAlignment="1" applyProtection="1">
      <alignment horizontal="center"/>
      <protection locked="0"/>
    </xf>
    <xf numFmtId="9" fontId="12" fillId="4" borderId="1" xfId="0" applyNumberFormat="1" applyFont="1" applyFill="1" applyBorder="1" applyAlignment="1" applyProtection="1">
      <alignment horizontal="center"/>
      <protection locked="0"/>
    </xf>
    <xf numFmtId="9" fontId="13" fillId="4" borderId="1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tabSelected="1" zoomScale="75" zoomScaleNormal="75" workbookViewId="0">
      <selection activeCell="D19" activeCellId="3" sqref="D7:I7 D10:I10 D14:I14 D19:I19"/>
    </sheetView>
  </sheetViews>
  <sheetFormatPr defaultColWidth="4.7109375" defaultRowHeight="23.25" x14ac:dyDescent="0.35"/>
  <cols>
    <col min="1" max="1" width="10.42578125" style="1" bestFit="1" customWidth="1"/>
    <col min="2" max="2" width="49.42578125" style="2" bestFit="1" customWidth="1"/>
    <col min="3" max="3" width="16.85546875" style="3" bestFit="1" customWidth="1"/>
    <col min="4" max="4" width="23.85546875" style="1" customWidth="1"/>
    <col min="5" max="5" width="30.42578125" style="1" bestFit="1" customWidth="1"/>
    <col min="6" max="6" width="12.7109375" style="1" bestFit="1" customWidth="1"/>
    <col min="7" max="7" width="13.28515625" style="1" bestFit="1" customWidth="1"/>
    <col min="8" max="8" width="12.5703125" style="1" bestFit="1" customWidth="1"/>
    <col min="9" max="9" width="9.42578125" style="1" bestFit="1" customWidth="1"/>
    <col min="10" max="10" width="5.5703125" style="1" bestFit="1" customWidth="1"/>
    <col min="11" max="11" width="11.140625" style="1" bestFit="1" customWidth="1"/>
    <col min="12" max="12" width="14.28515625" style="1" bestFit="1" customWidth="1"/>
    <col min="13" max="13" width="12" style="1" bestFit="1" customWidth="1"/>
    <col min="14" max="14" width="3.7109375" style="1" customWidth="1"/>
    <col min="15" max="15" width="11.140625" style="1" bestFit="1" customWidth="1"/>
    <col min="16" max="16" width="13.85546875" style="1" bestFit="1" customWidth="1"/>
    <col min="17" max="17" width="11.140625" style="5" bestFit="1" customWidth="1"/>
    <col min="18" max="18" width="8.5703125" style="1" bestFit="1" customWidth="1"/>
    <col min="19" max="16384" width="4.7109375" style="1"/>
  </cols>
  <sheetData>
    <row r="1" spans="1:18" x14ac:dyDescent="0.35">
      <c r="D1" s="4" t="s">
        <v>26</v>
      </c>
    </row>
    <row r="2" spans="1:18" x14ac:dyDescent="0.35">
      <c r="D2" s="4"/>
    </row>
    <row r="3" spans="1:18" s="6" customFormat="1" x14ac:dyDescent="0.35">
      <c r="A3" s="6" t="s">
        <v>14</v>
      </c>
      <c r="B3" s="6" t="s">
        <v>13</v>
      </c>
      <c r="C3" s="7"/>
      <c r="D3" s="6" t="s">
        <v>0</v>
      </c>
      <c r="E3" s="6" t="s">
        <v>3</v>
      </c>
      <c r="F3" s="6" t="s">
        <v>2</v>
      </c>
      <c r="G3" s="6" t="s">
        <v>1</v>
      </c>
      <c r="H3" s="6" t="s">
        <v>4</v>
      </c>
      <c r="I3" s="6" t="s">
        <v>5</v>
      </c>
      <c r="K3" s="6" t="s">
        <v>6</v>
      </c>
      <c r="L3" s="6" t="s">
        <v>11</v>
      </c>
      <c r="O3" s="1"/>
      <c r="P3" s="2" t="s">
        <v>17</v>
      </c>
      <c r="Q3" s="5"/>
    </row>
    <row r="4" spans="1:18" x14ac:dyDescent="0.35">
      <c r="A4" s="8">
        <v>1</v>
      </c>
      <c r="B4" s="9" t="s">
        <v>12</v>
      </c>
      <c r="C4" s="10" t="s">
        <v>10</v>
      </c>
      <c r="D4" s="11">
        <v>0.2</v>
      </c>
      <c r="E4" s="11">
        <v>0.21</v>
      </c>
      <c r="F4" s="11">
        <v>0.16</v>
      </c>
      <c r="G4" s="11">
        <v>0.19</v>
      </c>
      <c r="H4" s="11">
        <v>0.05</v>
      </c>
      <c r="I4" s="11">
        <f>1-SUM(D4:H4)</f>
        <v>0.18999999999999995</v>
      </c>
      <c r="J4" s="11"/>
      <c r="K4" s="11">
        <f>SUM(D4:I4)</f>
        <v>1</v>
      </c>
      <c r="L4" s="12"/>
      <c r="M4" s="13"/>
      <c r="N4" s="13"/>
      <c r="O4" s="14" t="s">
        <v>7</v>
      </c>
      <c r="P4" s="14" t="s">
        <v>8</v>
      </c>
      <c r="Q4" s="14" t="s">
        <v>9</v>
      </c>
    </row>
    <row r="5" spans="1:18" s="14" customFormat="1" x14ac:dyDescent="0.35">
      <c r="A5" s="15"/>
      <c r="B5" s="16" t="s">
        <v>24</v>
      </c>
      <c r="C5" s="10" t="s">
        <v>21</v>
      </c>
      <c r="D5" s="17">
        <f t="shared" ref="D5:I5" si="0">$O$5*D4</f>
        <v>0.71040000000000003</v>
      </c>
      <c r="E5" s="17">
        <f t="shared" si="0"/>
        <v>0.74592000000000003</v>
      </c>
      <c r="F5" s="17">
        <f t="shared" si="0"/>
        <v>0.56832000000000005</v>
      </c>
      <c r="G5" s="17">
        <f t="shared" si="0"/>
        <v>0.67488000000000004</v>
      </c>
      <c r="H5" s="17">
        <f t="shared" si="0"/>
        <v>0.17760000000000001</v>
      </c>
      <c r="I5" s="17">
        <f t="shared" si="0"/>
        <v>0.67487999999999981</v>
      </c>
      <c r="J5" s="17"/>
      <c r="K5" s="18">
        <f>SUM(D5:J5)</f>
        <v>3.552</v>
      </c>
      <c r="L5" s="19">
        <f>-(K5-$P$5)</f>
        <v>-1.2709999999999999</v>
      </c>
      <c r="M5" s="20" t="s">
        <v>18</v>
      </c>
      <c r="N5" s="20"/>
      <c r="O5" s="21">
        <v>3.552</v>
      </c>
      <c r="P5" s="22">
        <v>2.2810000000000001</v>
      </c>
      <c r="Q5" s="23">
        <f>O5-P5</f>
        <v>1.2709999999999999</v>
      </c>
      <c r="R5" s="1">
        <v>2010</v>
      </c>
    </row>
    <row r="6" spans="1:18" x14ac:dyDescent="0.35">
      <c r="A6" s="8"/>
      <c r="C6" s="10"/>
      <c r="D6" s="12"/>
      <c r="E6" s="12"/>
      <c r="F6" s="12"/>
      <c r="G6" s="12"/>
      <c r="H6" s="12"/>
      <c r="I6" s="12"/>
      <c r="J6" s="12"/>
      <c r="K6" s="12"/>
      <c r="L6" s="12"/>
      <c r="M6" s="13"/>
      <c r="N6" s="13"/>
      <c r="R6" s="24">
        <f>Q5/O5</f>
        <v>0.35782657657657657</v>
      </c>
    </row>
    <row r="7" spans="1:18" x14ac:dyDescent="0.35">
      <c r="A7" s="8">
        <v>2</v>
      </c>
      <c r="B7" s="9" t="s">
        <v>22</v>
      </c>
      <c r="C7" s="10" t="s">
        <v>10</v>
      </c>
      <c r="D7" s="39">
        <v>0.2</v>
      </c>
      <c r="E7" s="39">
        <v>0.21</v>
      </c>
      <c r="F7" s="39">
        <v>0.16</v>
      </c>
      <c r="G7" s="39">
        <v>0.19</v>
      </c>
      <c r="H7" s="39">
        <v>0.05</v>
      </c>
      <c r="I7" s="40">
        <v>0</v>
      </c>
      <c r="J7" s="11"/>
      <c r="K7" s="11">
        <f>SUM(D7:I7)</f>
        <v>0.81</v>
      </c>
      <c r="L7" s="12"/>
      <c r="M7" s="13"/>
      <c r="N7" s="13"/>
      <c r="O7" s="14"/>
      <c r="P7" s="14"/>
      <c r="Q7" s="26"/>
    </row>
    <row r="8" spans="1:18" x14ac:dyDescent="0.35">
      <c r="A8" s="8"/>
      <c r="B8" s="2" t="s">
        <v>23</v>
      </c>
      <c r="C8" s="10" t="s">
        <v>21</v>
      </c>
      <c r="D8" s="17">
        <f t="shared" ref="D8:I8" si="1">$O$5*D7</f>
        <v>0.71040000000000003</v>
      </c>
      <c r="E8" s="17">
        <f t="shared" si="1"/>
        <v>0.74592000000000003</v>
      </c>
      <c r="F8" s="17">
        <f t="shared" si="1"/>
        <v>0.56832000000000005</v>
      </c>
      <c r="G8" s="17">
        <f t="shared" si="1"/>
        <v>0.67488000000000004</v>
      </c>
      <c r="H8" s="17">
        <f t="shared" si="1"/>
        <v>0.17760000000000001</v>
      </c>
      <c r="I8" s="27">
        <f t="shared" si="1"/>
        <v>0</v>
      </c>
      <c r="J8" s="17"/>
      <c r="K8" s="18">
        <f>SUM(D8:J8)</f>
        <v>2.8771200000000001</v>
      </c>
      <c r="L8" s="19">
        <f>-(K8-$P$5)</f>
        <v>-0.59611999999999998</v>
      </c>
      <c r="M8" s="20" t="s">
        <v>18</v>
      </c>
      <c r="N8" s="20"/>
      <c r="O8" s="21"/>
      <c r="P8" s="22"/>
      <c r="Q8" s="28"/>
    </row>
    <row r="9" spans="1:18" x14ac:dyDescent="0.35">
      <c r="A9" s="8"/>
      <c r="C9" s="10"/>
      <c r="D9" s="12"/>
      <c r="E9" s="12"/>
      <c r="F9" s="12"/>
      <c r="G9" s="12"/>
      <c r="H9" s="12"/>
      <c r="I9" s="12"/>
      <c r="J9" s="12"/>
      <c r="K9" s="12"/>
      <c r="L9" s="12"/>
      <c r="M9" s="13"/>
      <c r="N9" s="13"/>
      <c r="Q9" s="29"/>
    </row>
    <row r="10" spans="1:18" x14ac:dyDescent="0.35">
      <c r="A10" s="8">
        <v>3</v>
      </c>
      <c r="B10" s="9" t="s">
        <v>15</v>
      </c>
      <c r="C10" s="10" t="s">
        <v>10</v>
      </c>
      <c r="D10" s="39">
        <v>0.2</v>
      </c>
      <c r="E10" s="39">
        <v>0.21</v>
      </c>
      <c r="F10" s="40">
        <v>0.08</v>
      </c>
      <c r="G10" s="39">
        <v>0.19</v>
      </c>
      <c r="H10" s="39">
        <v>0.05</v>
      </c>
      <c r="I10" s="40">
        <v>0.01</v>
      </c>
      <c r="J10" s="11"/>
      <c r="K10" s="11">
        <f>SUM(D10:I10)</f>
        <v>0.7400000000000001</v>
      </c>
      <c r="L10" s="12"/>
      <c r="M10" s="13"/>
      <c r="N10" s="13"/>
      <c r="O10" s="14"/>
      <c r="P10" s="14"/>
      <c r="Q10" s="26"/>
    </row>
    <row r="11" spans="1:18" x14ac:dyDescent="0.35">
      <c r="A11" s="8"/>
      <c r="B11" s="2" t="s">
        <v>29</v>
      </c>
      <c r="C11" s="10" t="s">
        <v>21</v>
      </c>
      <c r="D11" s="17">
        <f t="shared" ref="D11:I11" si="2">$O$5*D10</f>
        <v>0.71040000000000003</v>
      </c>
      <c r="E11" s="17">
        <f t="shared" si="2"/>
        <v>0.74592000000000003</v>
      </c>
      <c r="F11" s="27">
        <f t="shared" si="2"/>
        <v>0.28416000000000002</v>
      </c>
      <c r="G11" s="17">
        <f t="shared" si="2"/>
        <v>0.67488000000000004</v>
      </c>
      <c r="H11" s="17">
        <f t="shared" si="2"/>
        <v>0.17760000000000001</v>
      </c>
      <c r="I11" s="27">
        <f t="shared" si="2"/>
        <v>3.5520000000000003E-2</v>
      </c>
      <c r="J11" s="17"/>
      <c r="K11" s="18">
        <f>SUM(D11:J11)</f>
        <v>2.6284800000000001</v>
      </c>
      <c r="L11" s="19">
        <f>-(K11-$P$5)</f>
        <v>-0.34748000000000001</v>
      </c>
      <c r="M11" s="20" t="s">
        <v>18</v>
      </c>
      <c r="N11" s="20"/>
      <c r="O11" s="21"/>
      <c r="P11" s="22"/>
      <c r="Q11" s="28"/>
    </row>
    <row r="12" spans="1:18" x14ac:dyDescent="0.35">
      <c r="A12" s="8"/>
      <c r="C12" s="10"/>
      <c r="D12" s="12"/>
      <c r="E12" s="12"/>
      <c r="F12" s="12"/>
      <c r="G12" s="12"/>
      <c r="H12" s="12"/>
      <c r="I12" s="12"/>
      <c r="J12" s="12"/>
      <c r="K12" s="12"/>
      <c r="L12" s="12"/>
      <c r="M12" s="13"/>
      <c r="N12" s="13"/>
      <c r="Q12" s="29"/>
    </row>
    <row r="13" spans="1:18" x14ac:dyDescent="0.35">
      <c r="A13" s="8">
        <v>4</v>
      </c>
      <c r="B13" s="9" t="s">
        <v>25</v>
      </c>
      <c r="C13" s="10" t="s">
        <v>10</v>
      </c>
      <c r="D13" s="25">
        <v>0.2</v>
      </c>
      <c r="E13" s="25">
        <v>0.21</v>
      </c>
      <c r="F13" s="25">
        <v>0.16</v>
      </c>
      <c r="G13" s="25">
        <v>0.19</v>
      </c>
      <c r="H13" s="30">
        <v>0.05</v>
      </c>
      <c r="I13" s="25">
        <v>0.01</v>
      </c>
      <c r="J13" s="11"/>
      <c r="K13" s="11">
        <f>SUM(D13:I13)</f>
        <v>0.82000000000000006</v>
      </c>
      <c r="L13" s="12"/>
      <c r="M13" s="13"/>
      <c r="N13" s="13"/>
      <c r="Q13" s="29"/>
    </row>
    <row r="14" spans="1:18" s="31" customFormat="1" x14ac:dyDescent="0.35">
      <c r="B14" s="2" t="s">
        <v>28</v>
      </c>
      <c r="C14" s="32" t="s">
        <v>19</v>
      </c>
      <c r="D14" s="41">
        <v>0.13</v>
      </c>
      <c r="E14" s="41">
        <v>0.13</v>
      </c>
      <c r="F14" s="41">
        <v>0.66</v>
      </c>
      <c r="G14" s="41">
        <v>0.13</v>
      </c>
      <c r="H14" s="42">
        <v>0</v>
      </c>
      <c r="I14" s="41">
        <v>0</v>
      </c>
      <c r="J14" s="33"/>
      <c r="K14" s="11"/>
      <c r="L14" s="34"/>
      <c r="M14" s="35"/>
      <c r="N14" s="35"/>
      <c r="Q14" s="36"/>
    </row>
    <row r="15" spans="1:18" x14ac:dyDescent="0.35">
      <c r="C15" s="10" t="s">
        <v>20</v>
      </c>
      <c r="D15" s="25">
        <f>D13*(1-D14)</f>
        <v>0.17400000000000002</v>
      </c>
      <c r="E15" s="25">
        <f>E13*(1-E14)</f>
        <v>0.1827</v>
      </c>
      <c r="F15" s="25">
        <f t="shared" ref="F15:I15" si="3">F13*(1-F14)</f>
        <v>5.4399999999999997E-2</v>
      </c>
      <c r="G15" s="25">
        <f>G13*(1-G14)</f>
        <v>0.1653</v>
      </c>
      <c r="H15" s="30">
        <f t="shared" si="3"/>
        <v>0.05</v>
      </c>
      <c r="I15" s="25">
        <f t="shared" si="3"/>
        <v>0.01</v>
      </c>
      <c r="J15" s="11"/>
      <c r="K15" s="11">
        <f>SUM(D15:I15)</f>
        <v>0.63640000000000008</v>
      </c>
      <c r="L15" s="12"/>
      <c r="M15" s="13"/>
      <c r="N15" s="13"/>
      <c r="O15" s="14"/>
      <c r="P15" s="14"/>
      <c r="Q15" s="26"/>
    </row>
    <row r="16" spans="1:18" x14ac:dyDescent="0.35">
      <c r="C16" s="10" t="s">
        <v>21</v>
      </c>
      <c r="D16" s="27">
        <f t="shared" ref="D16:I16" si="4">$O$5*D15</f>
        <v>0.61804800000000004</v>
      </c>
      <c r="E16" s="27">
        <f t="shared" si="4"/>
        <v>0.64895040000000004</v>
      </c>
      <c r="F16" s="27">
        <f t="shared" si="4"/>
        <v>0.19322879999999998</v>
      </c>
      <c r="G16" s="27">
        <f t="shared" si="4"/>
        <v>0.58714560000000005</v>
      </c>
      <c r="H16" s="37">
        <f t="shared" si="4"/>
        <v>0.17760000000000001</v>
      </c>
      <c r="I16" s="27">
        <f t="shared" si="4"/>
        <v>3.5520000000000003E-2</v>
      </c>
      <c r="J16" s="27"/>
      <c r="K16" s="27">
        <f>$O$5*K15</f>
        <v>2.2604928000000002</v>
      </c>
      <c r="L16" s="38">
        <f>-(K16-$P$5)</f>
        <v>2.0507199999999948E-2</v>
      </c>
      <c r="M16" s="4" t="s">
        <v>16</v>
      </c>
      <c r="N16" s="4"/>
      <c r="O16" s="21"/>
      <c r="P16" s="22"/>
      <c r="Q16" s="28"/>
    </row>
    <row r="17" spans="1:17" x14ac:dyDescent="0.35">
      <c r="C17" s="10"/>
      <c r="D17" s="12"/>
      <c r="E17" s="12"/>
      <c r="F17" s="12"/>
      <c r="G17" s="12"/>
      <c r="H17" s="12"/>
      <c r="I17" s="12"/>
      <c r="J17" s="12"/>
      <c r="K17" s="12"/>
      <c r="L17" s="12"/>
      <c r="Q17" s="29"/>
    </row>
    <row r="18" spans="1:17" x14ac:dyDescent="0.35">
      <c r="A18" s="8">
        <v>5</v>
      </c>
      <c r="B18" s="9" t="s">
        <v>27</v>
      </c>
      <c r="C18" s="10" t="s">
        <v>10</v>
      </c>
      <c r="D18" s="30">
        <v>0.2</v>
      </c>
      <c r="E18" s="30">
        <v>0.21</v>
      </c>
      <c r="F18" s="25">
        <v>0.16</v>
      </c>
      <c r="G18" s="25">
        <v>0.19</v>
      </c>
      <c r="H18" s="30">
        <v>0.05</v>
      </c>
      <c r="I18" s="25">
        <v>0.01</v>
      </c>
      <c r="J18" s="11"/>
      <c r="K18" s="11">
        <f>SUM(D18:I18)</f>
        <v>0.82000000000000006</v>
      </c>
      <c r="L18" s="12"/>
      <c r="M18" s="13"/>
      <c r="N18" s="13"/>
      <c r="Q18" s="29"/>
    </row>
    <row r="19" spans="1:17" x14ac:dyDescent="0.35">
      <c r="A19" s="31"/>
      <c r="C19" s="32" t="s">
        <v>19</v>
      </c>
      <c r="D19" s="42">
        <v>0</v>
      </c>
      <c r="E19" s="42">
        <v>0</v>
      </c>
      <c r="F19" s="41">
        <v>0.85</v>
      </c>
      <c r="G19" s="41">
        <v>0.25</v>
      </c>
      <c r="H19" s="42">
        <v>0</v>
      </c>
      <c r="I19" s="41">
        <v>0</v>
      </c>
      <c r="J19" s="33"/>
      <c r="K19" s="11"/>
      <c r="L19" s="34"/>
      <c r="M19" s="35"/>
      <c r="N19" s="35"/>
      <c r="O19" s="31"/>
      <c r="P19" s="31"/>
      <c r="Q19" s="36"/>
    </row>
    <row r="20" spans="1:17" x14ac:dyDescent="0.35">
      <c r="C20" s="10" t="s">
        <v>20</v>
      </c>
      <c r="D20" s="30">
        <f>D18*(1-D19)</f>
        <v>0.2</v>
      </c>
      <c r="E20" s="30">
        <f>E18*(1-E19)</f>
        <v>0.21</v>
      </c>
      <c r="F20" s="25">
        <f t="shared" ref="F20" si="5">F18*(1-F19)</f>
        <v>2.4000000000000004E-2</v>
      </c>
      <c r="G20" s="25">
        <f>G18*(1-G19)</f>
        <v>0.14250000000000002</v>
      </c>
      <c r="H20" s="30">
        <f t="shared" ref="H20:I20" si="6">H18*(1-H19)</f>
        <v>0.05</v>
      </c>
      <c r="I20" s="25">
        <f t="shared" si="6"/>
        <v>0.01</v>
      </c>
      <c r="J20" s="11"/>
      <c r="K20" s="11">
        <f>SUM(D20:I20)</f>
        <v>0.63650000000000007</v>
      </c>
      <c r="L20" s="12"/>
      <c r="M20" s="13"/>
      <c r="N20" s="13"/>
      <c r="O20" s="14"/>
      <c r="P20" s="14"/>
      <c r="Q20" s="26"/>
    </row>
    <row r="21" spans="1:17" x14ac:dyDescent="0.35">
      <c r="C21" s="10" t="s">
        <v>21</v>
      </c>
      <c r="D21" s="37">
        <f t="shared" ref="D21:I21" si="7">$O$5*D20</f>
        <v>0.71040000000000003</v>
      </c>
      <c r="E21" s="37">
        <f t="shared" si="7"/>
        <v>0.74592000000000003</v>
      </c>
      <c r="F21" s="27">
        <f t="shared" si="7"/>
        <v>8.5248000000000018E-2</v>
      </c>
      <c r="G21" s="27">
        <f t="shared" si="7"/>
        <v>0.50616000000000005</v>
      </c>
      <c r="H21" s="37">
        <f t="shared" si="7"/>
        <v>0.17760000000000001</v>
      </c>
      <c r="I21" s="27">
        <f t="shared" si="7"/>
        <v>3.5520000000000003E-2</v>
      </c>
      <c r="J21" s="27"/>
      <c r="K21" s="27">
        <f>$O$5*K20</f>
        <v>2.2608480000000002</v>
      </c>
      <c r="L21" s="38">
        <f>-(K21-$P$5)</f>
        <v>2.0151999999999948E-2</v>
      </c>
      <c r="M21" s="4" t="s">
        <v>16</v>
      </c>
      <c r="N21" s="4"/>
      <c r="O21" s="21"/>
      <c r="P21" s="22"/>
      <c r="Q21" s="28"/>
    </row>
    <row r="22" spans="1:17" s="6" customFormat="1" x14ac:dyDescent="0.35">
      <c r="A22" s="6" t="s">
        <v>14</v>
      </c>
      <c r="B22" s="6" t="s">
        <v>13</v>
      </c>
      <c r="C22" s="7"/>
      <c r="D22" s="6" t="s">
        <v>0</v>
      </c>
      <c r="E22" s="6" t="s">
        <v>3</v>
      </c>
      <c r="F22" s="6" t="s">
        <v>2</v>
      </c>
      <c r="G22" s="6" t="s">
        <v>1</v>
      </c>
      <c r="H22" s="6" t="s">
        <v>4</v>
      </c>
      <c r="I22" s="6" t="s">
        <v>5</v>
      </c>
      <c r="K22" s="6" t="s">
        <v>6</v>
      </c>
      <c r="L22" s="6" t="s">
        <v>11</v>
      </c>
      <c r="O22" s="1"/>
      <c r="P22" s="2" t="s">
        <v>17</v>
      </c>
      <c r="Q22" s="5"/>
    </row>
  </sheetData>
  <sheetProtection algorithmName="SHA-512" hashValue="ciApquvsy8vSNuX/8dXkkcWVu4L2XYsIXmVBnov61coCWVh3LtX6g6lzz0EGBpg/soAngj7H7Ql0dX/9Jx8MQw==" saltValue="DIabRCOiRNqNy6NMrhh0WQ==" spinCount="100000" sheet="1" objects="1" scenarios="1"/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</dc:creator>
  <cp:lastModifiedBy>Lev</cp:lastModifiedBy>
  <cp:lastPrinted>2011-07-22T17:39:14Z</cp:lastPrinted>
  <dcterms:created xsi:type="dcterms:W3CDTF">2011-07-20T17:42:46Z</dcterms:created>
  <dcterms:modified xsi:type="dcterms:W3CDTF">2015-10-28T00:07:30Z</dcterms:modified>
</cp:coreProperties>
</file>